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BD879BA0-99C5-4A5A-8A1E-969F926C16B5}" xr6:coauthVersionLast="47" xr6:coauthVersionMax="47" xr10:uidLastSave="{00000000-0000-0000-0000-000000000000}"/>
  <bookViews>
    <workbookView xWindow="28680" yWindow="1170" windowWidth="19800" windowHeight="11760" xr2:uid="{00000000-000D-0000-FFFF-FFFF00000000}"/>
  </bookViews>
  <sheets>
    <sheet name="ÁGUA" sheetId="1" r:id="rId1"/>
    <sheet name="ENERGI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E3" i="2"/>
  <c r="D3" i="2"/>
  <c r="F38" i="1"/>
  <c r="F37" i="1"/>
  <c r="F36" i="1"/>
  <c r="F35" i="1"/>
  <c r="E34" i="1"/>
  <c r="F34" i="1" s="1"/>
  <c r="F33" i="1"/>
  <c r="F32" i="1"/>
  <c r="F31" i="1"/>
  <c r="F30" i="1"/>
  <c r="F29" i="1"/>
  <c r="E25" i="1"/>
  <c r="C25" i="1"/>
  <c r="E24" i="1"/>
  <c r="C24" i="1"/>
  <c r="E22" i="1"/>
  <c r="F22" i="1" s="1"/>
  <c r="E21" i="1"/>
  <c r="F21" i="1" s="1"/>
  <c r="E20" i="1"/>
  <c r="F20" i="1" s="1"/>
  <c r="D20" i="1"/>
  <c r="F19" i="1"/>
  <c r="E19" i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F14" i="1"/>
  <c r="E14" i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E9" i="1"/>
  <c r="F9" i="1" s="1"/>
  <c r="D9" i="1"/>
  <c r="F8" i="1"/>
  <c r="E8" i="1"/>
  <c r="D8" i="1"/>
  <c r="E7" i="1"/>
  <c r="F7" i="1" s="1"/>
  <c r="D7" i="1"/>
  <c r="H3" i="1"/>
  <c r="G3" i="1"/>
  <c r="I3" i="1" s="1"/>
  <c r="F3" i="1"/>
  <c r="A3" i="1"/>
</calcChain>
</file>

<file path=xl/sharedStrings.xml><?xml version="1.0" encoding="utf-8"?>
<sst xmlns="http://schemas.openxmlformats.org/spreadsheetml/2006/main" count="58" uniqueCount="39">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</sst>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[$-416]mmmm/yyyy;@"/>
    <numFmt numFmtId="167" formatCode="#,###.##000"/>
  </numFmts>
  <fonts count="8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6" fontId="2" fillId="0" borderId="0" xfId="0" applyNumberFormat="1" applyFont="1" applyProtection="1"/>
    <xf numFmtId="43" fontId="1" fillId="0" borderId="0" xfId="0" applyNumberFormat="1" applyFont="1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6" fontId="3" fillId="3" borderId="2" xfId="0" applyNumberFormat="1" applyFont="1" applyFill="1" applyBorder="1" applyAlignment="1" applyProtection="1">
      <alignment horizontal="center" vertical="center" wrapText="1"/>
    </xf>
    <xf numFmtId="166" fontId="3" fillId="3" borderId="3" xfId="0" applyNumberFormat="1" applyFont="1" applyFill="1" applyBorder="1" applyAlignment="1" applyProtection="1">
      <alignment horizontal="center" vertical="center" wrapText="1"/>
    </xf>
    <xf numFmtId="166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="110" zoomScaleNormal="110" workbookViewId="0">
      <pane ySplit="2" topLeftCell="A3" activePane="bottomLeft" state="frozen"/>
      <selection pane="bottomLeft" activeCell="H6" sqref="H6"/>
    </sheetView>
  </sheetViews>
  <sheetFormatPr defaultColWidth="9.140625" defaultRowHeight="12.75" x14ac:dyDescent="0.2"/>
  <cols>
    <col min="1" max="1" width="16" style="21" customWidth="1"/>
    <col min="2" max="2" width="17.140625" style="21" customWidth="1"/>
    <col min="3" max="3" width="15.5703125" style="21" customWidth="1"/>
    <col min="4" max="4" width="13.85546875" style="21" customWidth="1"/>
    <col min="5" max="5" width="13.140625" style="21" customWidth="1"/>
    <col min="6" max="6" width="16.42578125" style="21" customWidth="1"/>
    <col min="7" max="7" width="18.85546875" style="21" customWidth="1"/>
    <col min="8" max="8" width="23" style="21" customWidth="1"/>
    <col min="9" max="9" width="18" style="21" customWidth="1"/>
    <col min="10" max="16384" width="9.140625" style="21"/>
  </cols>
  <sheetData>
    <row r="1" spans="1:9" s="19" customFormat="1" ht="120" customHeight="1" x14ac:dyDescent="0.2"/>
    <row r="2" spans="1:9" s="20" customFormat="1" ht="42.75" x14ac:dyDescent="0.2">
      <c r="A2" s="22" t="s">
        <v>0</v>
      </c>
      <c r="B2" s="22" t="s">
        <v>1</v>
      </c>
      <c r="C2" s="23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3" t="s">
        <v>7</v>
      </c>
      <c r="I2" s="22" t="s">
        <v>8</v>
      </c>
    </row>
    <row r="3" spans="1:9" ht="32.25" customHeight="1" x14ac:dyDescent="0.2">
      <c r="A3" s="10" t="str">
        <f>A38</f>
        <v>maio/2022</v>
      </c>
      <c r="B3" s="24">
        <v>51</v>
      </c>
      <c r="C3" s="12">
        <v>518.29999999999995</v>
      </c>
      <c r="D3" s="24">
        <v>51</v>
      </c>
      <c r="E3" s="12">
        <v>518.29999999999995</v>
      </c>
      <c r="F3" s="12">
        <f>E3*2</f>
        <v>1036.5999999999999</v>
      </c>
      <c r="G3" s="11">
        <f>SUM(B32:B37)/6</f>
        <v>46.666666666666664</v>
      </c>
      <c r="H3" s="11">
        <f>SUM(D31:D36)/6</f>
        <v>37</v>
      </c>
      <c r="I3" s="14" t="str">
        <f>IF($G$3="","PREENCHER DADOS",IF($B$3&lt;$G$3,"CONSCIENTE",IF(AND($G$3&lt;$B$3,$B$3&lt;=$G$3*1.1),"ADEQUADO",IF(AND($G$3*1.1&lt;$B$3,$B$3&lt;=G3*1.5),"ALERTA","ABUSIVO"))))</f>
        <v>ADEQUADO</v>
      </c>
    </row>
    <row r="4" spans="1:9" ht="14.25" x14ac:dyDescent="0.2">
      <c r="A4" s="25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8" t="s">
        <v>9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2">
      <c r="A6" s="26" t="s">
        <v>0</v>
      </c>
      <c r="B6" s="26" t="s">
        <v>1</v>
      </c>
      <c r="C6" s="26" t="s">
        <v>2</v>
      </c>
      <c r="D6" s="26" t="s">
        <v>3</v>
      </c>
      <c r="E6" s="26" t="s">
        <v>10</v>
      </c>
      <c r="F6" s="26" t="s">
        <v>11</v>
      </c>
      <c r="G6" s="3"/>
      <c r="H6" s="3"/>
      <c r="I6" s="3"/>
    </row>
    <row r="7" spans="1:9" ht="14.25" hidden="1" x14ac:dyDescent="0.2">
      <c r="A7" s="10">
        <v>43739</v>
      </c>
      <c r="B7" s="24">
        <v>38</v>
      </c>
      <c r="C7" s="12">
        <v>328.67</v>
      </c>
      <c r="D7" s="24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hidden="1" x14ac:dyDescent="0.2">
      <c r="A8" s="10">
        <v>43770</v>
      </c>
      <c r="B8" s="24">
        <v>5</v>
      </c>
      <c r="C8" s="12">
        <v>62.67</v>
      </c>
      <c r="D8" s="24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4.25" hidden="1" x14ac:dyDescent="0.2">
      <c r="A9" s="10">
        <v>43800</v>
      </c>
      <c r="B9" s="24">
        <v>36</v>
      </c>
      <c r="C9" s="12">
        <v>309.67</v>
      </c>
      <c r="D9" s="24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4.25" hidden="1" x14ac:dyDescent="0.2">
      <c r="A10" s="10">
        <v>43831</v>
      </c>
      <c r="B10" s="24">
        <v>35</v>
      </c>
      <c r="C10" s="12">
        <v>300.17</v>
      </c>
      <c r="D10" s="24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4.25" hidden="1" x14ac:dyDescent="0.2">
      <c r="A11" s="10">
        <v>43862</v>
      </c>
      <c r="B11" s="24">
        <v>36</v>
      </c>
      <c r="C11" s="12">
        <v>309.67</v>
      </c>
      <c r="D11" s="24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4.25" hidden="1" x14ac:dyDescent="0.2">
      <c r="A12" s="10">
        <v>43891</v>
      </c>
      <c r="B12" s="24">
        <v>27</v>
      </c>
      <c r="C12" s="12">
        <v>224.17</v>
      </c>
      <c r="D12" s="24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4.25" hidden="1" x14ac:dyDescent="0.2">
      <c r="A13" s="10">
        <v>43922</v>
      </c>
      <c r="B13" s="24">
        <v>7</v>
      </c>
      <c r="C13" s="27">
        <v>62.67</v>
      </c>
      <c r="D13" s="24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4.25" hidden="1" x14ac:dyDescent="0.2">
      <c r="A14" s="10">
        <v>43952</v>
      </c>
      <c r="B14" s="24">
        <v>9</v>
      </c>
      <c r="C14" s="27">
        <v>62.67</v>
      </c>
      <c r="D14" s="24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4.25" hidden="1" x14ac:dyDescent="0.2">
      <c r="A15" s="10">
        <v>43983</v>
      </c>
      <c r="B15" s="24">
        <v>7</v>
      </c>
      <c r="C15" s="27">
        <v>62.67</v>
      </c>
      <c r="D15" s="24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4.25" hidden="1" x14ac:dyDescent="0.2">
      <c r="A16" s="10">
        <v>44013</v>
      </c>
      <c r="B16" s="24">
        <v>18</v>
      </c>
      <c r="C16" s="27">
        <v>138.66999999999999</v>
      </c>
      <c r="D16" s="24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4.25" hidden="1" x14ac:dyDescent="0.2">
      <c r="A17" s="10">
        <v>44044</v>
      </c>
      <c r="B17" s="24">
        <v>11</v>
      </c>
      <c r="C17" s="27">
        <v>72.17</v>
      </c>
      <c r="D17" s="24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4.25" hidden="1" x14ac:dyDescent="0.2">
      <c r="A18" s="10" t="s">
        <v>12</v>
      </c>
      <c r="B18" s="24">
        <v>22</v>
      </c>
      <c r="C18" s="27">
        <v>176.67</v>
      </c>
      <c r="D18" s="24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4.25" hidden="1" x14ac:dyDescent="0.2">
      <c r="A19" s="10">
        <v>44105</v>
      </c>
      <c r="B19" s="24">
        <v>22</v>
      </c>
      <c r="C19" s="27">
        <v>176.67</v>
      </c>
      <c r="D19" s="24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4.25" hidden="1" x14ac:dyDescent="0.2">
      <c r="A20" s="10">
        <v>44136</v>
      </c>
      <c r="B20" s="24">
        <v>22</v>
      </c>
      <c r="C20" s="27">
        <v>176.67</v>
      </c>
      <c r="D20" s="24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4.25" hidden="1" x14ac:dyDescent="0.2">
      <c r="A21" s="10" t="s">
        <v>13</v>
      </c>
      <c r="B21" s="24">
        <v>22</v>
      </c>
      <c r="C21" s="27">
        <v>177.67</v>
      </c>
      <c r="D21" s="24">
        <v>22</v>
      </c>
      <c r="E21" s="12">
        <f t="shared" si="10"/>
        <v>177.67</v>
      </c>
      <c r="F21" s="12">
        <f t="shared" si="11"/>
        <v>355.34</v>
      </c>
    </row>
    <row r="22" spans="1:6" ht="14.25" x14ac:dyDescent="0.2">
      <c r="A22" s="10" t="s">
        <v>14</v>
      </c>
      <c r="B22" s="24">
        <v>10</v>
      </c>
      <c r="C22" s="27">
        <v>64.17</v>
      </c>
      <c r="D22" s="24">
        <v>10</v>
      </c>
      <c r="E22" s="12">
        <f t="shared" si="10"/>
        <v>64.17</v>
      </c>
      <c r="F22" s="12">
        <f t="shared" si="11"/>
        <v>128.34</v>
      </c>
    </row>
    <row r="23" spans="1:6" ht="14.25" x14ac:dyDescent="0.2">
      <c r="A23" s="10" t="s">
        <v>15</v>
      </c>
      <c r="B23" s="24">
        <v>13</v>
      </c>
      <c r="C23" s="27">
        <v>93.36</v>
      </c>
      <c r="D23" s="24">
        <v>13</v>
      </c>
      <c r="E23" s="12">
        <v>93.36</v>
      </c>
      <c r="F23" s="12">
        <v>186.72</v>
      </c>
    </row>
    <row r="24" spans="1:6" ht="14.25" x14ac:dyDescent="0.2">
      <c r="A24" s="10" t="s">
        <v>16</v>
      </c>
      <c r="B24" s="24">
        <v>9</v>
      </c>
      <c r="C24" s="27">
        <f>F24/2</f>
        <v>64.17</v>
      </c>
      <c r="D24" s="24">
        <v>9</v>
      </c>
      <c r="E24" s="12">
        <f>F24/2</f>
        <v>64.17</v>
      </c>
      <c r="F24" s="12">
        <v>128.34</v>
      </c>
    </row>
    <row r="25" spans="1:6" ht="14.25" x14ac:dyDescent="0.2">
      <c r="A25" s="10" t="s">
        <v>17</v>
      </c>
      <c r="B25" s="24">
        <v>8</v>
      </c>
      <c r="C25" s="27">
        <f>F25/2</f>
        <v>64.17</v>
      </c>
      <c r="D25" s="24">
        <v>8</v>
      </c>
      <c r="E25" s="12">
        <f>F25/2</f>
        <v>64.17</v>
      </c>
      <c r="F25" s="12">
        <v>128.34</v>
      </c>
    </row>
    <row r="26" spans="1:6" ht="14.25" x14ac:dyDescent="0.2">
      <c r="A26" s="10" t="s">
        <v>18</v>
      </c>
      <c r="B26" s="24">
        <v>24</v>
      </c>
      <c r="C26" s="27">
        <v>200.39</v>
      </c>
      <c r="D26" s="24">
        <v>24</v>
      </c>
      <c r="E26" s="12">
        <v>200.29</v>
      </c>
      <c r="F26" s="12">
        <v>400.78</v>
      </c>
    </row>
    <row r="27" spans="1:6" ht="14.25" x14ac:dyDescent="0.2">
      <c r="A27" s="10" t="s">
        <v>19</v>
      </c>
      <c r="B27" s="24">
        <v>17</v>
      </c>
      <c r="C27" s="27">
        <v>132.28</v>
      </c>
      <c r="D27" s="24">
        <v>17</v>
      </c>
      <c r="E27" s="12">
        <v>132.28</v>
      </c>
      <c r="F27" s="12">
        <v>264.56</v>
      </c>
    </row>
    <row r="28" spans="1:6" ht="14.25" x14ac:dyDescent="0.2">
      <c r="A28" s="10" t="s">
        <v>20</v>
      </c>
      <c r="B28" s="24">
        <v>8</v>
      </c>
      <c r="C28" s="27">
        <v>64.17</v>
      </c>
      <c r="D28" s="24">
        <v>8</v>
      </c>
      <c r="E28" s="12">
        <v>64.17</v>
      </c>
      <c r="F28" s="12">
        <v>128.34</v>
      </c>
    </row>
    <row r="29" spans="1:6" ht="14.25" x14ac:dyDescent="0.2">
      <c r="A29" s="10" t="s">
        <v>21</v>
      </c>
      <c r="B29" s="24">
        <v>30</v>
      </c>
      <c r="C29" s="27">
        <v>289.61</v>
      </c>
      <c r="D29" s="24">
        <v>30</v>
      </c>
      <c r="E29" s="12">
        <v>289.61</v>
      </c>
      <c r="F29" s="12">
        <f t="shared" ref="F29:F31" si="12">C29+E29</f>
        <v>579.22</v>
      </c>
    </row>
    <row r="30" spans="1:6" ht="14.25" x14ac:dyDescent="0.2">
      <c r="A30" s="10">
        <v>44440</v>
      </c>
      <c r="B30" s="24">
        <v>14</v>
      </c>
      <c r="C30" s="27">
        <v>115.37</v>
      </c>
      <c r="D30" s="24">
        <v>14</v>
      </c>
      <c r="E30" s="12">
        <v>115.17</v>
      </c>
      <c r="F30" s="12">
        <f t="shared" si="12"/>
        <v>230.54000000000002</v>
      </c>
    </row>
    <row r="31" spans="1:6" ht="14.25" x14ac:dyDescent="0.2">
      <c r="A31" s="10">
        <v>44470</v>
      </c>
      <c r="B31" s="24">
        <v>16</v>
      </c>
      <c r="C31" s="27">
        <v>137.15</v>
      </c>
      <c r="D31" s="24">
        <v>16</v>
      </c>
      <c r="E31" s="12">
        <v>137.15</v>
      </c>
      <c r="F31" s="12">
        <f t="shared" si="12"/>
        <v>274.3</v>
      </c>
    </row>
    <row r="32" spans="1:6" ht="14.25" x14ac:dyDescent="0.2">
      <c r="A32" s="10">
        <v>44502</v>
      </c>
      <c r="B32" s="24">
        <v>26</v>
      </c>
      <c r="C32" s="27">
        <v>246.05</v>
      </c>
      <c r="D32" s="24">
        <v>26</v>
      </c>
      <c r="E32" s="12">
        <v>246.05</v>
      </c>
      <c r="F32" s="12">
        <f t="shared" ref="F32:F38" si="13">C32+E32</f>
        <v>492.1</v>
      </c>
    </row>
    <row r="33" spans="1:6" ht="14.25" x14ac:dyDescent="0.2">
      <c r="A33" s="10" t="s">
        <v>22</v>
      </c>
      <c r="B33" s="24">
        <v>45</v>
      </c>
      <c r="C33" s="27">
        <v>452.96</v>
      </c>
      <c r="D33" s="24">
        <v>45</v>
      </c>
      <c r="E33" s="12">
        <v>452.96</v>
      </c>
      <c r="F33" s="12">
        <f t="shared" si="13"/>
        <v>905.92</v>
      </c>
    </row>
    <row r="34" spans="1:6" ht="14.25" x14ac:dyDescent="0.2">
      <c r="A34" s="10">
        <v>44562</v>
      </c>
      <c r="B34" s="24">
        <v>36</v>
      </c>
      <c r="C34" s="27">
        <v>354.95</v>
      </c>
      <c r="D34" s="24">
        <v>36</v>
      </c>
      <c r="E34" s="12">
        <f>C34</f>
        <v>354.95</v>
      </c>
      <c r="F34" s="12">
        <f t="shared" si="13"/>
        <v>709.9</v>
      </c>
    </row>
    <row r="35" spans="1:6" ht="14.25" x14ac:dyDescent="0.2">
      <c r="A35" s="10">
        <v>44593</v>
      </c>
      <c r="B35" s="24">
        <v>49</v>
      </c>
      <c r="C35" s="27">
        <v>496.52</v>
      </c>
      <c r="D35" s="24">
        <v>49</v>
      </c>
      <c r="E35" s="12">
        <v>496.52</v>
      </c>
      <c r="F35" s="12">
        <f t="shared" si="13"/>
        <v>993.04</v>
      </c>
    </row>
    <row r="36" spans="1:6" ht="14.25" x14ac:dyDescent="0.2">
      <c r="A36" s="10" t="s">
        <v>23</v>
      </c>
      <c r="B36" s="24">
        <v>50</v>
      </c>
      <c r="C36" s="27">
        <v>507.41</v>
      </c>
      <c r="D36" s="24">
        <v>50</v>
      </c>
      <c r="E36" s="12">
        <v>507.41</v>
      </c>
      <c r="F36" s="12">
        <f t="shared" si="13"/>
        <v>1014.82</v>
      </c>
    </row>
    <row r="37" spans="1:6" ht="14.25" x14ac:dyDescent="0.2">
      <c r="A37" s="10" t="s">
        <v>24</v>
      </c>
      <c r="B37" s="24">
        <v>74</v>
      </c>
      <c r="C37" s="27">
        <v>768.77</v>
      </c>
      <c r="D37" s="24">
        <v>74</v>
      </c>
      <c r="E37" s="12">
        <v>768.77</v>
      </c>
      <c r="F37" s="12">
        <f t="shared" si="13"/>
        <v>1537.54</v>
      </c>
    </row>
    <row r="38" spans="1:6" ht="14.25" x14ac:dyDescent="0.2">
      <c r="A38" s="10" t="s">
        <v>25</v>
      </c>
      <c r="B38" s="24">
        <v>51</v>
      </c>
      <c r="C38" s="27">
        <v>518.29999999999995</v>
      </c>
      <c r="D38" s="24">
        <v>51</v>
      </c>
      <c r="E38" s="12">
        <v>518.29999999999995</v>
      </c>
      <c r="F38" s="12">
        <f t="shared" si="13"/>
        <v>1036.5999999999999</v>
      </c>
    </row>
  </sheetData>
  <sheetProtection algorithmName="SHA-512" hashValue="pivId3gdeqzAUBNAItTS4tJMr0KrxQ1ZV4TtwYb9+rS0P/fwFnlPM+xLWdsPAqpEj3bEhwD5RzAkAnV8esDCQw==" saltValue="jX0FWUtd4kyq9Qxb6NP40A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pane ySplit="2" topLeftCell="A3" activePane="bottomLeft" state="frozen"/>
      <selection pane="bottomLeft" activeCell="E27" sqref="E27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26</v>
      </c>
      <c r="C1" s="6"/>
    </row>
    <row r="2" spans="1:5" s="1" customFormat="1" ht="42.75" x14ac:dyDescent="0.2">
      <c r="A2" s="7" t="s">
        <v>27</v>
      </c>
      <c r="B2" s="8" t="s">
        <v>28</v>
      </c>
      <c r="C2" s="9" t="s">
        <v>29</v>
      </c>
      <c r="D2" s="8" t="s">
        <v>30</v>
      </c>
      <c r="E2" s="8" t="s">
        <v>8</v>
      </c>
    </row>
    <row r="3" spans="1:5" ht="39.75" customHeight="1" x14ac:dyDescent="0.2">
      <c r="A3" s="10" t="s">
        <v>25</v>
      </c>
      <c r="B3" s="11">
        <v>56.16</v>
      </c>
      <c r="C3" s="12">
        <v>5970.4</v>
      </c>
      <c r="D3" s="13">
        <f>SUM(B33:B38)/6</f>
        <v>46.063333333333333</v>
      </c>
      <c r="E3" s="14" t="str">
        <f>IF($D$3="","PREENCHER DADOS",IF($B$3&lt;$D$3,"CONSCIENTE",IF(AND($D$3&lt;$B$3,$B$3&lt;=$D$3*1.1),"ADEQUADO",IF(AND($D$3*1.1&lt;$B$3,$B$3&lt;=$D$3*1.5),"ALERTA","ABUSIVO"))))</f>
        <v>ALERTA</v>
      </c>
    </row>
    <row r="4" spans="1:5" x14ac:dyDescent="0.2">
      <c r="A4" s="15" t="s">
        <v>31</v>
      </c>
    </row>
    <row r="5" spans="1:5" s="1" customFormat="1" ht="15.75" customHeight="1" x14ac:dyDescent="0.2">
      <c r="A5" s="29" t="s">
        <v>9</v>
      </c>
      <c r="B5" s="30"/>
      <c r="C5" s="31"/>
    </row>
    <row r="6" spans="1:5" s="1" customFormat="1" ht="42.75" x14ac:dyDescent="0.2">
      <c r="A6" s="7" t="s">
        <v>32</v>
      </c>
      <c r="B6" s="7" t="s">
        <v>33</v>
      </c>
      <c r="C6" s="7" t="s">
        <v>29</v>
      </c>
    </row>
    <row r="7" spans="1:5" hidden="1" x14ac:dyDescent="0.2">
      <c r="A7" s="10">
        <f>ÁGUA!A7</f>
        <v>43739</v>
      </c>
      <c r="B7" s="16">
        <v>54.3</v>
      </c>
      <c r="C7" s="17">
        <v>4809.3999999999996</v>
      </c>
    </row>
    <row r="8" spans="1:5" hidden="1" x14ac:dyDescent="0.2">
      <c r="A8" s="10">
        <f>ÁGUA!A8</f>
        <v>43770</v>
      </c>
      <c r="B8" s="16">
        <v>68.81</v>
      </c>
      <c r="C8" s="17">
        <v>5571.85</v>
      </c>
    </row>
    <row r="9" spans="1:5" hidden="1" x14ac:dyDescent="0.2">
      <c r="A9" s="10">
        <f>ÁGUA!A9</f>
        <v>43800</v>
      </c>
      <c r="B9" s="16">
        <v>83.63</v>
      </c>
      <c r="C9" s="17">
        <v>5860.36</v>
      </c>
    </row>
    <row r="10" spans="1:5" hidden="1" x14ac:dyDescent="0.2">
      <c r="A10" s="10">
        <f>ÁGUA!A10</f>
        <v>43831</v>
      </c>
      <c r="B10" s="16">
        <v>61.23</v>
      </c>
      <c r="C10" s="17">
        <v>4280.5200000000004</v>
      </c>
    </row>
    <row r="11" spans="1:5" hidden="1" x14ac:dyDescent="0.2">
      <c r="A11" s="10">
        <f>ÁGUA!A11</f>
        <v>43862</v>
      </c>
      <c r="B11" s="16">
        <v>68.86</v>
      </c>
      <c r="C11" s="17">
        <v>6041.3</v>
      </c>
    </row>
    <row r="12" spans="1:5" hidden="1" x14ac:dyDescent="0.2">
      <c r="A12" s="10">
        <f>ÁGUA!A12</f>
        <v>43891</v>
      </c>
      <c r="B12" s="16">
        <v>67</v>
      </c>
      <c r="C12" s="17">
        <v>4872.9399999999996</v>
      </c>
    </row>
    <row r="13" spans="1:5" hidden="1" x14ac:dyDescent="0.2">
      <c r="A13" s="10">
        <f>ÁGUA!A13</f>
        <v>43922</v>
      </c>
      <c r="B13" s="16">
        <v>34.4</v>
      </c>
      <c r="C13" s="18">
        <v>2731.06</v>
      </c>
    </row>
    <row r="14" spans="1:5" hidden="1" x14ac:dyDescent="0.2">
      <c r="A14" s="10" t="s">
        <v>34</v>
      </c>
      <c r="B14" s="16">
        <v>68.900000000000006</v>
      </c>
      <c r="C14" s="18">
        <v>5900.64</v>
      </c>
    </row>
    <row r="15" spans="1:5" hidden="1" x14ac:dyDescent="0.2">
      <c r="A15" s="10">
        <f>ÁGUA!A15</f>
        <v>43983</v>
      </c>
      <c r="B15" s="16">
        <v>36.090000000000003</v>
      </c>
      <c r="C15" s="18">
        <v>3095.28</v>
      </c>
    </row>
    <row r="16" spans="1:5" hidden="1" x14ac:dyDescent="0.2">
      <c r="A16" s="10">
        <f>ÁGUA!A16</f>
        <v>44013</v>
      </c>
      <c r="B16" s="16">
        <v>24.07</v>
      </c>
      <c r="C16" s="18">
        <v>3157.01</v>
      </c>
    </row>
    <row r="17" spans="1:3" hidden="1" x14ac:dyDescent="0.2">
      <c r="A17" s="10" t="s">
        <v>35</v>
      </c>
      <c r="B17" s="16">
        <v>41.68</v>
      </c>
      <c r="C17" s="18">
        <v>2922.58</v>
      </c>
    </row>
    <row r="18" spans="1:3" hidden="1" x14ac:dyDescent="0.2">
      <c r="A18" s="10" t="s">
        <v>12</v>
      </c>
      <c r="B18" s="16">
        <v>22.77</v>
      </c>
      <c r="C18" s="18">
        <v>2966.27</v>
      </c>
    </row>
    <row r="19" spans="1:3" hidden="1" x14ac:dyDescent="0.2">
      <c r="A19" s="10">
        <v>44105</v>
      </c>
      <c r="B19" s="16">
        <v>23.13</v>
      </c>
      <c r="C19" s="18">
        <v>3349.63</v>
      </c>
    </row>
    <row r="20" spans="1:3" hidden="1" x14ac:dyDescent="0.2">
      <c r="A20" s="10">
        <v>44136</v>
      </c>
      <c r="B20" s="16">
        <v>21.78</v>
      </c>
      <c r="C20" s="18">
        <v>2701.79</v>
      </c>
    </row>
    <row r="21" spans="1:3" hidden="1" x14ac:dyDescent="0.2">
      <c r="A21" s="10" t="s">
        <v>36</v>
      </c>
      <c r="B21" s="16">
        <v>49.62</v>
      </c>
      <c r="C21" s="18">
        <v>2671.82</v>
      </c>
    </row>
    <row r="22" spans="1:3" x14ac:dyDescent="0.2">
      <c r="A22" s="10" t="s">
        <v>14</v>
      </c>
      <c r="B22" s="16">
        <v>34.520000000000003</v>
      </c>
      <c r="C22" s="18">
        <v>3672.27</v>
      </c>
    </row>
    <row r="23" spans="1:3" x14ac:dyDescent="0.2">
      <c r="A23" s="10" t="s">
        <v>37</v>
      </c>
      <c r="B23" s="16">
        <v>38.89</v>
      </c>
      <c r="C23" s="18">
        <v>3666.29</v>
      </c>
    </row>
    <row r="24" spans="1:3" x14ac:dyDescent="0.2">
      <c r="A24" s="10" t="s">
        <v>16</v>
      </c>
      <c r="B24" s="16">
        <v>32.090000000000003</v>
      </c>
      <c r="C24" s="18">
        <v>3722.03</v>
      </c>
    </row>
    <row r="25" spans="1:3" x14ac:dyDescent="0.2">
      <c r="A25" s="10" t="s">
        <v>17</v>
      </c>
      <c r="B25" s="16">
        <v>28.26</v>
      </c>
      <c r="C25" s="18">
        <v>3434.25</v>
      </c>
    </row>
    <row r="26" spans="1:3" x14ac:dyDescent="0.2">
      <c r="A26" s="10" t="s">
        <v>18</v>
      </c>
      <c r="B26" s="16">
        <v>30.44</v>
      </c>
      <c r="C26" s="18">
        <v>3891.68</v>
      </c>
    </row>
    <row r="27" spans="1:3" x14ac:dyDescent="0.2">
      <c r="A27" s="10" t="s">
        <v>19</v>
      </c>
      <c r="B27" s="16">
        <v>43.46</v>
      </c>
      <c r="C27" s="18">
        <v>3852.58</v>
      </c>
    </row>
    <row r="28" spans="1:3" x14ac:dyDescent="0.2">
      <c r="A28" s="10" t="s">
        <v>20</v>
      </c>
      <c r="B28" s="16">
        <v>27.96</v>
      </c>
      <c r="C28" s="18">
        <v>4364.8100000000004</v>
      </c>
    </row>
    <row r="29" spans="1:3" x14ac:dyDescent="0.2">
      <c r="A29" s="10" t="s">
        <v>21</v>
      </c>
      <c r="B29" s="16">
        <v>27.71</v>
      </c>
      <c r="C29" s="18">
        <v>4420.47</v>
      </c>
    </row>
    <row r="30" spans="1:3" x14ac:dyDescent="0.2">
      <c r="A30" s="10">
        <v>44440</v>
      </c>
      <c r="B30" s="16">
        <v>36.44</v>
      </c>
      <c r="C30" s="18">
        <v>4862.55</v>
      </c>
    </row>
    <row r="31" spans="1:3" x14ac:dyDescent="0.2">
      <c r="A31" s="10" t="s">
        <v>38</v>
      </c>
      <c r="B31" s="16">
        <v>52.86</v>
      </c>
      <c r="C31" s="18">
        <v>5559.17</v>
      </c>
    </row>
    <row r="32" spans="1:3" x14ac:dyDescent="0.2">
      <c r="A32" s="10">
        <v>44501</v>
      </c>
      <c r="B32" s="16">
        <v>54.05</v>
      </c>
      <c r="C32" s="18">
        <v>6377.03</v>
      </c>
    </row>
    <row r="33" spans="1:3" x14ac:dyDescent="0.2">
      <c r="A33" s="10">
        <v>44532</v>
      </c>
      <c r="B33" s="16">
        <v>6.5</v>
      </c>
      <c r="C33" s="18">
        <v>6560.32</v>
      </c>
    </row>
    <row r="34" spans="1:3" x14ac:dyDescent="0.2">
      <c r="A34" s="10">
        <v>44564</v>
      </c>
      <c r="B34" s="16">
        <v>50.52</v>
      </c>
      <c r="C34" s="18">
        <v>5863.89</v>
      </c>
    </row>
    <row r="35" spans="1:3" x14ac:dyDescent="0.2">
      <c r="A35" s="10">
        <v>44596</v>
      </c>
      <c r="B35" s="16">
        <v>57.71</v>
      </c>
      <c r="C35" s="18">
        <v>5981.35</v>
      </c>
    </row>
    <row r="36" spans="1:3" x14ac:dyDescent="0.2">
      <c r="A36" s="10" t="s">
        <v>23</v>
      </c>
      <c r="B36" s="16">
        <v>55.8</v>
      </c>
      <c r="C36" s="18">
        <v>6664.61</v>
      </c>
    </row>
    <row r="37" spans="1:3" x14ac:dyDescent="0.2">
      <c r="A37" s="10" t="s">
        <v>24</v>
      </c>
      <c r="B37" s="16">
        <v>59.48</v>
      </c>
      <c r="C37" s="18">
        <v>5812.35</v>
      </c>
    </row>
    <row r="38" spans="1:3" x14ac:dyDescent="0.2">
      <c r="A38" s="10" t="s">
        <v>25</v>
      </c>
      <c r="B38" s="16">
        <v>46.37</v>
      </c>
      <c r="C38" s="18">
        <v>5970.4</v>
      </c>
    </row>
  </sheetData>
  <sheetProtection algorithmName="SHA-512" hashValue="6HNCH4D9zlsGRHLHF2MvsecmT8dNI/Uxk1OdMd3mOd6BHnqY3YnuCts4G+xoaLObEMKbw0qvhBJobAT6murTRg==" saltValue="Btej5ecoPz/09xLomlzi9A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2022-06-20T16:18:26Z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1046-11.2.0.11156</vt:lpwstr>
  </property>
  <property fmtid="{D5CDD505-2E9C-101B-9397-08002B2CF9AE}" pid="3" name="ICV">
    <vt:lpwstr>3C0D8B30681545ECB89EAB9E318D9D6B</vt:lpwstr>
  </property>
</Properties>
</file>