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sandra.naoko\Downloads\"/>
    </mc:Choice>
  </mc:AlternateContent>
  <xr:revisionPtr revIDLastSave="0" documentId="13_ncr:1_{BD7EBCE1-93A9-4583-9BCC-D6351116DA12}" xr6:coauthVersionLast="47" xr6:coauthVersionMax="47" xr10:uidLastSave="{00000000-0000-0000-0000-000000000000}"/>
  <bookViews>
    <workbookView xWindow="840" yWindow="-120" windowWidth="28080" windowHeight="16440" xr2:uid="{00000000-000D-0000-FFFF-FFFF00000000}"/>
  </bookViews>
  <sheets>
    <sheet name="ÁGUA" sheetId="1" r:id="rId1"/>
    <sheet name="ENERGIA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" i="2" l="1"/>
  <c r="A15" i="2"/>
  <c r="A13" i="2"/>
  <c r="A12" i="2"/>
  <c r="A11" i="2"/>
  <c r="A10" i="2"/>
  <c r="A9" i="2"/>
  <c r="A8" i="2"/>
  <c r="A7" i="2"/>
  <c r="D3" i="2"/>
  <c r="E3" i="2" s="1"/>
  <c r="A3" i="2"/>
  <c r="E46" i="1"/>
  <c r="F46" i="1" s="1"/>
  <c r="D46" i="1"/>
  <c r="E45" i="1"/>
  <c r="F45" i="1" s="1"/>
  <c r="D45" i="1"/>
  <c r="E44" i="1"/>
  <c r="F44" i="1" s="1"/>
  <c r="D44" i="1"/>
  <c r="F43" i="1"/>
  <c r="E43" i="1"/>
  <c r="D43" i="1"/>
  <c r="E42" i="1"/>
  <c r="F42" i="1" s="1"/>
  <c r="D42" i="1"/>
  <c r="E41" i="1"/>
  <c r="F41" i="1" s="1"/>
  <c r="F3" i="1" s="1"/>
  <c r="D41" i="1"/>
  <c r="F39" i="1"/>
  <c r="F38" i="1"/>
  <c r="F37" i="1"/>
  <c r="F36" i="1"/>
  <c r="F35" i="1"/>
  <c r="E34" i="1"/>
  <c r="F34" i="1" s="1"/>
  <c r="F33" i="1"/>
  <c r="F32" i="1"/>
  <c r="F31" i="1"/>
  <c r="F30" i="1"/>
  <c r="F29" i="1"/>
  <c r="E25" i="1"/>
  <c r="C25" i="1"/>
  <c r="E24" i="1"/>
  <c r="C24" i="1"/>
  <c r="E22" i="1"/>
  <c r="F22" i="1" s="1"/>
  <c r="E21" i="1"/>
  <c r="F21" i="1" s="1"/>
  <c r="E20" i="1"/>
  <c r="F20" i="1" s="1"/>
  <c r="D20" i="1"/>
  <c r="E19" i="1"/>
  <c r="F19" i="1" s="1"/>
  <c r="D19" i="1"/>
  <c r="E18" i="1"/>
  <c r="F18" i="1" s="1"/>
  <c r="D18" i="1"/>
  <c r="E17" i="1"/>
  <c r="F17" i="1" s="1"/>
  <c r="D17" i="1"/>
  <c r="E16" i="1"/>
  <c r="F16" i="1" s="1"/>
  <c r="D16" i="1"/>
  <c r="E15" i="1"/>
  <c r="F15" i="1" s="1"/>
  <c r="D15" i="1"/>
  <c r="E14" i="1"/>
  <c r="F14" i="1" s="1"/>
  <c r="D14" i="1"/>
  <c r="E13" i="1"/>
  <c r="F13" i="1" s="1"/>
  <c r="D13" i="1"/>
  <c r="E12" i="1"/>
  <c r="F12" i="1" s="1"/>
  <c r="D12" i="1"/>
  <c r="E11" i="1"/>
  <c r="F11" i="1" s="1"/>
  <c r="D11" i="1"/>
  <c r="E10" i="1"/>
  <c r="F10" i="1" s="1"/>
  <c r="D10" i="1"/>
  <c r="E9" i="1"/>
  <c r="F9" i="1" s="1"/>
  <c r="D9" i="1"/>
  <c r="E8" i="1"/>
  <c r="F8" i="1" s="1"/>
  <c r="D8" i="1"/>
  <c r="E7" i="1"/>
  <c r="F7" i="1" s="1"/>
  <c r="D7" i="1"/>
  <c r="G3" i="1"/>
  <c r="H3" i="1" s="1"/>
  <c r="E3" i="1"/>
  <c r="C3" i="1"/>
  <c r="A3" i="1"/>
  <c r="I3" i="1" l="1"/>
</calcChain>
</file>

<file path=xl/sharedStrings.xml><?xml version="1.0" encoding="utf-8"?>
<sst xmlns="http://schemas.openxmlformats.org/spreadsheetml/2006/main" count="72" uniqueCount="48">
  <si>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</si>
  <si>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</si>
  <si>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</si>
  <si>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</si>
  <si>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</si>
  <si>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</si>
  <si>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</si>
  <si>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</si>
  <si>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</si>
  <si>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Histórico</t>
  </si>
  <si>
    <t>Valor Esgoto (R$)</t>
  </si>
  <si>
    <t>Fatura Total
(R$)</t>
  </si>
  <si>
    <t>setembro/2020</t>
  </si>
  <si>
    <t>dezembro/2020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</si>
  <si>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</si>
  <si>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</si>
  <si>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</si>
  <si>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</si>
  <si>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</si>
  <si>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</si>
  <si>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</si>
  <si>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</si>
  <si>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dezembro/2021</t>
  </si>
  <si>
    <t>março/2022</t>
  </si>
  <si>
    <t>abril/2022</t>
  </si>
  <si>
    <t>maio/2022</t>
  </si>
  <si>
    <t>junho/2022</t>
  </si>
  <si>
    <t>agosto/2022</t>
  </si>
  <si>
    <t>setembro/2022</t>
  </si>
  <si>
    <t>outubro/2022</t>
  </si>
  <si>
    <t>novembro/2022</t>
  </si>
  <si>
    <t>janeiro/2023</t>
  </si>
  <si>
    <t>fevereiro/2023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</si>
  <si>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</si>
  <si>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</si>
  <si>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</si>
  <si>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</si>
  <si>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</si>
  <si>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CCF07DBBNA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</si>
  <si>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</si>
  <si>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</si>
  <si>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</si>
  <si>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</si>
  <si>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</si>
  <si>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</si>
  <si>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</si>
  <si>
    <t>julho/2022</t>
  </si>
  <si>
    <t>dezembro/2022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</si>
</sst>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#,###.##000"/>
    <numFmt numFmtId="167" formatCode="[$-416]mmmm/yyyy;@"/>
  </numFmts>
  <fonts count="8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sz val="9"/>
      <color rgb="FF424242"/>
      <name val="Open Sans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7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7" fontId="2" fillId="0" borderId="0" xfId="0" applyNumberFormat="1" applyFont="1"/>
    <xf numFmtId="43" fontId="1" fillId="0" borderId="0" xfId="0" applyNumberFormat="1" applyFont="1"/>
    <xf numFmtId="16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/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167" fontId="3" fillId="3" borderId="2" xfId="0" applyNumberFormat="1" applyFont="1" applyFill="1" applyBorder="1" applyAlignment="1">
      <alignment horizontal="center" vertical="center" wrapText="1"/>
    </xf>
    <xf numFmtId="167" fontId="3" fillId="3" borderId="3" xfId="0" applyNumberFormat="1" applyFont="1" applyFill="1" applyBorder="1" applyAlignment="1">
      <alignment horizontal="center" vertical="center" wrapText="1"/>
    </xf>
    <xf numFmtId="167" fontId="3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zoomScale="110" zoomScaleNormal="110" workbookViewId="0">
      <pane ySplit="2" topLeftCell="A3" activePane="bottomLeft" state="frozen"/>
      <selection pane="bottomLeft" activeCell="H48" sqref="H48"/>
    </sheetView>
  </sheetViews>
  <sheetFormatPr defaultColWidth="9.140625" defaultRowHeight="12.75"/>
  <cols>
    <col min="1" max="1" width="16" style="20" customWidth="1"/>
    <col min="2" max="2" width="17.140625" style="20" customWidth="1"/>
    <col min="3" max="3" width="15.5703125" style="20" customWidth="1"/>
    <col min="4" max="4" width="13.85546875" style="20" customWidth="1"/>
    <col min="5" max="5" width="13.140625" style="20" customWidth="1"/>
    <col min="6" max="6" width="16.42578125" style="20" customWidth="1"/>
    <col min="7" max="7" width="18.85546875" style="20" customWidth="1"/>
    <col min="8" max="8" width="23" style="20" customWidth="1"/>
    <col min="9" max="9" width="18" style="20" customWidth="1"/>
    <col min="10" max="16384" width="9.140625" style="20"/>
  </cols>
  <sheetData>
    <row r="1" spans="1:9" customFormat="1" ht="120" customHeight="1"/>
    <row r="2" spans="1:9" s="19" customFormat="1" ht="42.75">
      <c r="A2" s="21" t="s">
        <v>0</v>
      </c>
      <c r="B2" s="21" t="s">
        <v>1</v>
      </c>
      <c r="C2" s="22" t="s">
        <v>2</v>
      </c>
      <c r="D2" s="21" t="s">
        <v>3</v>
      </c>
      <c r="E2" s="21" t="s">
        <v>4</v>
      </c>
      <c r="F2" s="22" t="s">
        <v>5</v>
      </c>
      <c r="G2" s="22" t="s">
        <v>6</v>
      </c>
      <c r="H2" s="22" t="s">
        <v>7</v>
      </c>
      <c r="I2" s="21" t="s">
        <v>8</v>
      </c>
    </row>
    <row r="3" spans="1:9" ht="32.25" customHeight="1">
      <c r="A3" s="10" t="str">
        <f>A41</f>
        <v>agosto/2022</v>
      </c>
      <c r="B3" s="23">
        <v>42</v>
      </c>
      <c r="C3" s="12">
        <f>C41</f>
        <v>529.19000000000005</v>
      </c>
      <c r="D3" s="23">
        <v>42</v>
      </c>
      <c r="E3" s="12">
        <f>E41</f>
        <v>529.19000000000005</v>
      </c>
      <c r="F3" s="12">
        <f>F41</f>
        <v>1058.3800000000001</v>
      </c>
      <c r="G3" s="11">
        <f>SUM(B36:B41)/6</f>
        <v>50.833333333333336</v>
      </c>
      <c r="H3" s="11">
        <f>G3</f>
        <v>50.833333333333336</v>
      </c>
      <c r="I3" s="14" t="str">
        <f>IF($G$3="","PREENCHER DADOS",IF($B$3&lt;$G$3,"CONSCIENTE",IF(AND($G$3&lt;$B$3,$B$3&lt;=$G$3*1.1),"ADEQUADO",IF(AND($G$3*1.1&lt;$B$3,$B$3&lt;=G3*1.5),"ALERTA","ABUSIVO"))))</f>
        <v>CONSCIENTE</v>
      </c>
    </row>
    <row r="4" spans="1:9" ht="14.25">
      <c r="A4" s="24"/>
      <c r="B4" s="3"/>
      <c r="C4" s="3"/>
      <c r="D4" s="3"/>
      <c r="E4" s="3"/>
      <c r="F4" s="3"/>
      <c r="G4" s="3"/>
      <c r="H4" s="3"/>
      <c r="I4" s="3"/>
    </row>
    <row r="5" spans="1:9" ht="14.25">
      <c r="A5" s="27" t="s">
        <v>9</v>
      </c>
      <c r="B5" s="27"/>
      <c r="C5" s="27"/>
      <c r="D5" s="27"/>
      <c r="E5" s="27"/>
      <c r="F5" s="27"/>
      <c r="G5" s="3"/>
      <c r="H5" s="3"/>
      <c r="I5" s="3"/>
    </row>
    <row r="6" spans="1:9" ht="37.5" customHeight="1">
      <c r="A6" s="25" t="s">
        <v>0</v>
      </c>
      <c r="B6" s="25" t="s">
        <v>1</v>
      </c>
      <c r="C6" s="25" t="s">
        <v>2</v>
      </c>
      <c r="D6" s="25" t="s">
        <v>3</v>
      </c>
      <c r="E6" s="25" t="s">
        <v>10</v>
      </c>
      <c r="F6" s="25" t="s">
        <v>11</v>
      </c>
      <c r="G6" s="3"/>
      <c r="H6" s="3"/>
      <c r="I6" s="3"/>
    </row>
    <row r="7" spans="1:9" ht="14.25" hidden="1">
      <c r="A7" s="10">
        <v>43739</v>
      </c>
      <c r="B7" s="23">
        <v>38</v>
      </c>
      <c r="C7" s="12">
        <v>328.67</v>
      </c>
      <c r="D7" s="23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spans="1:9" ht="14.25" hidden="1">
      <c r="A8" s="10">
        <v>43770</v>
      </c>
      <c r="B8" s="23">
        <v>5</v>
      </c>
      <c r="C8" s="12">
        <v>62.67</v>
      </c>
      <c r="D8" s="23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spans="1:9" ht="14.25" hidden="1">
      <c r="A9" s="10">
        <v>43800</v>
      </c>
      <c r="B9" s="23">
        <v>36</v>
      </c>
      <c r="C9" s="12">
        <v>309.67</v>
      </c>
      <c r="D9" s="23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spans="1:9" ht="14.25" hidden="1">
      <c r="A10" s="10">
        <v>43831</v>
      </c>
      <c r="B10" s="23">
        <v>35</v>
      </c>
      <c r="C10" s="12">
        <v>300.17</v>
      </c>
      <c r="D10" s="23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spans="1:9" ht="14.25" hidden="1">
      <c r="A11" s="10">
        <v>43862</v>
      </c>
      <c r="B11" s="23">
        <v>36</v>
      </c>
      <c r="C11" s="12">
        <v>309.67</v>
      </c>
      <c r="D11" s="23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spans="1:9" ht="14.25" hidden="1">
      <c r="A12" s="10">
        <v>43891</v>
      </c>
      <c r="B12" s="23">
        <v>27</v>
      </c>
      <c r="C12" s="12">
        <v>224.17</v>
      </c>
      <c r="D12" s="23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spans="1:9" ht="14.25" hidden="1">
      <c r="A13" s="10">
        <v>43922</v>
      </c>
      <c r="B13" s="23">
        <v>7</v>
      </c>
      <c r="C13" s="26">
        <v>62.67</v>
      </c>
      <c r="D13" s="23">
        <f t="shared" si="0"/>
        <v>7</v>
      </c>
      <c r="E13" s="12">
        <f t="shared" si="1"/>
        <v>62.67</v>
      </c>
      <c r="F13" s="12">
        <f t="shared" si="2"/>
        <v>125.34</v>
      </c>
    </row>
    <row r="14" spans="1:9" ht="14.25" hidden="1">
      <c r="A14" s="10">
        <v>43952</v>
      </c>
      <c r="B14" s="23">
        <v>9</v>
      </c>
      <c r="C14" s="26">
        <v>62.67</v>
      </c>
      <c r="D14" s="23">
        <f t="shared" si="0"/>
        <v>9</v>
      </c>
      <c r="E14" s="12">
        <f t="shared" si="1"/>
        <v>62.67</v>
      </c>
      <c r="F14" s="12">
        <f t="shared" si="2"/>
        <v>125.34</v>
      </c>
    </row>
    <row r="15" spans="1:9" ht="14.25" hidden="1">
      <c r="A15" s="10">
        <v>43983</v>
      </c>
      <c r="B15" s="23">
        <v>7</v>
      </c>
      <c r="C15" s="26">
        <v>62.67</v>
      </c>
      <c r="D15" s="23">
        <f t="shared" si="0"/>
        <v>7</v>
      </c>
      <c r="E15" s="12">
        <f t="shared" si="1"/>
        <v>62.67</v>
      </c>
      <c r="F15" s="12">
        <f t="shared" si="2"/>
        <v>125.34</v>
      </c>
    </row>
    <row r="16" spans="1:9" ht="14.25" hidden="1">
      <c r="A16" s="10">
        <v>44013</v>
      </c>
      <c r="B16" s="23">
        <v>18</v>
      </c>
      <c r="C16" s="26">
        <v>138.66999999999999</v>
      </c>
      <c r="D16" s="23">
        <f t="shared" si="0"/>
        <v>18</v>
      </c>
      <c r="E16" s="12">
        <f t="shared" si="1"/>
        <v>138.66999999999999</v>
      </c>
      <c r="F16" s="12">
        <f t="shared" si="2"/>
        <v>277.33999999999997</v>
      </c>
    </row>
    <row r="17" spans="1:6" ht="14.25" hidden="1">
      <c r="A17" s="10">
        <v>44044</v>
      </c>
      <c r="B17" s="23">
        <v>11</v>
      </c>
      <c r="C17" s="26">
        <v>72.17</v>
      </c>
      <c r="D17" s="23">
        <f t="shared" ref="D17:D18" si="3">B17</f>
        <v>11</v>
      </c>
      <c r="E17" s="12">
        <f t="shared" ref="E17:E18" si="4">C17</f>
        <v>72.17</v>
      </c>
      <c r="F17" s="12">
        <f t="shared" ref="F17:F18" si="5">C17+E17</f>
        <v>144.34</v>
      </c>
    </row>
    <row r="18" spans="1:6" ht="14.25" hidden="1">
      <c r="A18" s="10" t="s">
        <v>12</v>
      </c>
      <c r="B18" s="23">
        <v>22</v>
      </c>
      <c r="C18" s="26">
        <v>176.67</v>
      </c>
      <c r="D18" s="23">
        <f t="shared" si="3"/>
        <v>22</v>
      </c>
      <c r="E18" s="12">
        <f t="shared" si="4"/>
        <v>176.67</v>
      </c>
      <c r="F18" s="12">
        <f t="shared" si="5"/>
        <v>353.34</v>
      </c>
    </row>
    <row r="19" spans="1:6" ht="14.25" hidden="1">
      <c r="A19" s="10">
        <v>44105</v>
      </c>
      <c r="B19" s="23">
        <v>22</v>
      </c>
      <c r="C19" s="26">
        <v>176.67</v>
      </c>
      <c r="D19" s="23">
        <f t="shared" ref="D19" si="6">B19</f>
        <v>22</v>
      </c>
      <c r="E19" s="12">
        <f t="shared" ref="E19" si="7">C19</f>
        <v>176.67</v>
      </c>
      <c r="F19" s="12">
        <f t="shared" ref="F19" si="8">C19+E19</f>
        <v>353.34</v>
      </c>
    </row>
    <row r="20" spans="1:6" ht="14.25" hidden="1">
      <c r="A20" s="10">
        <v>44136</v>
      </c>
      <c r="B20" s="23">
        <v>22</v>
      </c>
      <c r="C20" s="26">
        <v>176.67</v>
      </c>
      <c r="D20" s="23">
        <f t="shared" ref="D20" si="9">B20</f>
        <v>22</v>
      </c>
      <c r="E20" s="12">
        <f t="shared" ref="E20:E22" si="10">C20</f>
        <v>176.67</v>
      </c>
      <c r="F20" s="12">
        <f t="shared" ref="F20:F22" si="11">C20+E20</f>
        <v>353.34</v>
      </c>
    </row>
    <row r="21" spans="1:6" ht="14.25" hidden="1">
      <c r="A21" s="10" t="s">
        <v>13</v>
      </c>
      <c r="B21" s="23">
        <v>22</v>
      </c>
      <c r="C21" s="26">
        <v>177.67</v>
      </c>
      <c r="D21" s="23">
        <v>22</v>
      </c>
      <c r="E21" s="12">
        <f t="shared" si="10"/>
        <v>177.67</v>
      </c>
      <c r="F21" s="12">
        <f t="shared" si="11"/>
        <v>355.34</v>
      </c>
    </row>
    <row r="22" spans="1:6" ht="14.25" hidden="1">
      <c r="A22" s="10" t="s">
        <v>14</v>
      </c>
      <c r="B22" s="23">
        <v>10</v>
      </c>
      <c r="C22" s="26">
        <v>64.17</v>
      </c>
      <c r="D22" s="23">
        <v>10</v>
      </c>
      <c r="E22" s="12">
        <f t="shared" si="10"/>
        <v>64.17</v>
      </c>
      <c r="F22" s="12">
        <f t="shared" si="11"/>
        <v>128.34</v>
      </c>
    </row>
    <row r="23" spans="1:6" ht="14.25" hidden="1">
      <c r="A23" s="10" t="s">
        <v>15</v>
      </c>
      <c r="B23" s="23">
        <v>13</v>
      </c>
      <c r="C23" s="26">
        <v>93.36</v>
      </c>
      <c r="D23" s="23">
        <v>13</v>
      </c>
      <c r="E23" s="12">
        <v>93.36</v>
      </c>
      <c r="F23" s="12">
        <v>186.72</v>
      </c>
    </row>
    <row r="24" spans="1:6" ht="14.25" hidden="1">
      <c r="A24" s="10" t="s">
        <v>16</v>
      </c>
      <c r="B24" s="23">
        <v>9</v>
      </c>
      <c r="C24" s="26">
        <f>F24/2</f>
        <v>64.17</v>
      </c>
      <c r="D24" s="23">
        <v>9</v>
      </c>
      <c r="E24" s="12">
        <f>F24/2</f>
        <v>64.17</v>
      </c>
      <c r="F24" s="12">
        <v>128.34</v>
      </c>
    </row>
    <row r="25" spans="1:6" ht="14.25" hidden="1">
      <c r="A25" s="10" t="s">
        <v>17</v>
      </c>
      <c r="B25" s="23">
        <v>8</v>
      </c>
      <c r="C25" s="26">
        <f>F25/2</f>
        <v>64.17</v>
      </c>
      <c r="D25" s="23">
        <v>8</v>
      </c>
      <c r="E25" s="12">
        <f>F25/2</f>
        <v>64.17</v>
      </c>
      <c r="F25" s="12">
        <v>128.34</v>
      </c>
    </row>
    <row r="26" spans="1:6" ht="14.25" hidden="1">
      <c r="A26" s="10" t="s">
        <v>18</v>
      </c>
      <c r="B26" s="23">
        <v>24</v>
      </c>
      <c r="C26" s="26">
        <v>200.39</v>
      </c>
      <c r="D26" s="23">
        <v>24</v>
      </c>
      <c r="E26" s="12">
        <v>200.29</v>
      </c>
      <c r="F26" s="12">
        <v>400.78</v>
      </c>
    </row>
    <row r="27" spans="1:6" ht="14.25" hidden="1">
      <c r="A27" s="10" t="s">
        <v>19</v>
      </c>
      <c r="B27" s="23">
        <v>17</v>
      </c>
      <c r="C27" s="26">
        <v>132.28</v>
      </c>
      <c r="D27" s="23">
        <v>17</v>
      </c>
      <c r="E27" s="12">
        <v>132.28</v>
      </c>
      <c r="F27" s="12">
        <v>264.56</v>
      </c>
    </row>
    <row r="28" spans="1:6" ht="14.25" hidden="1">
      <c r="A28" s="10" t="s">
        <v>20</v>
      </c>
      <c r="B28" s="23">
        <v>8</v>
      </c>
      <c r="C28" s="26">
        <v>64.17</v>
      </c>
      <c r="D28" s="23">
        <v>8</v>
      </c>
      <c r="E28" s="12">
        <v>64.17</v>
      </c>
      <c r="F28" s="12">
        <v>128.34</v>
      </c>
    </row>
    <row r="29" spans="1:6" ht="14.25" hidden="1">
      <c r="A29" s="10" t="s">
        <v>21</v>
      </c>
      <c r="B29" s="23">
        <v>30</v>
      </c>
      <c r="C29" s="26">
        <v>289.61</v>
      </c>
      <c r="D29" s="23">
        <v>30</v>
      </c>
      <c r="E29" s="12">
        <v>289.61</v>
      </c>
      <c r="F29" s="12">
        <f t="shared" ref="F29:F31" si="12">C29+E29</f>
        <v>579.22</v>
      </c>
    </row>
    <row r="30" spans="1:6" ht="14.25">
      <c r="A30" s="10">
        <v>44440</v>
      </c>
      <c r="B30" s="23">
        <v>14</v>
      </c>
      <c r="C30" s="26">
        <v>115.37</v>
      </c>
      <c r="D30" s="23">
        <v>14</v>
      </c>
      <c r="E30" s="12">
        <v>115.17</v>
      </c>
      <c r="F30" s="12">
        <f t="shared" si="12"/>
        <v>230.54000000000002</v>
      </c>
    </row>
    <row r="31" spans="1:6" ht="14.25">
      <c r="A31" s="10">
        <v>44470</v>
      </c>
      <c r="B31" s="23">
        <v>16</v>
      </c>
      <c r="C31" s="26">
        <v>137.15</v>
      </c>
      <c r="D31" s="23">
        <v>16</v>
      </c>
      <c r="E31" s="12">
        <v>137.15</v>
      </c>
      <c r="F31" s="12">
        <f t="shared" si="12"/>
        <v>274.3</v>
      </c>
    </row>
    <row r="32" spans="1:6" ht="14.25">
      <c r="A32" s="10">
        <v>44502</v>
      </c>
      <c r="B32" s="23">
        <v>26</v>
      </c>
      <c r="C32" s="26">
        <v>246.05</v>
      </c>
      <c r="D32" s="23">
        <v>26</v>
      </c>
      <c r="E32" s="12">
        <v>246.05</v>
      </c>
      <c r="F32" s="12">
        <f t="shared" ref="F32:F39" si="13">C32+E32</f>
        <v>492.1</v>
      </c>
    </row>
    <row r="33" spans="1:6" ht="14.25">
      <c r="A33" s="10" t="s">
        <v>22</v>
      </c>
      <c r="B33" s="23">
        <v>45</v>
      </c>
      <c r="C33" s="26">
        <v>452.96</v>
      </c>
      <c r="D33" s="23">
        <v>45</v>
      </c>
      <c r="E33" s="12">
        <v>452.96</v>
      </c>
      <c r="F33" s="12">
        <f t="shared" si="13"/>
        <v>905.92</v>
      </c>
    </row>
    <row r="34" spans="1:6" ht="14.25">
      <c r="A34" s="10">
        <v>44562</v>
      </c>
      <c r="B34" s="23">
        <v>36</v>
      </c>
      <c r="C34" s="26">
        <v>354.95</v>
      </c>
      <c r="D34" s="23">
        <v>36</v>
      </c>
      <c r="E34" s="12">
        <f>C34</f>
        <v>354.95</v>
      </c>
      <c r="F34" s="12">
        <f t="shared" si="13"/>
        <v>709.9</v>
      </c>
    </row>
    <row r="35" spans="1:6" ht="14.25">
      <c r="A35" s="10">
        <v>44593</v>
      </c>
      <c r="B35" s="23">
        <v>49</v>
      </c>
      <c r="C35" s="26">
        <v>496.52</v>
      </c>
      <c r="D35" s="23">
        <v>49</v>
      </c>
      <c r="E35" s="12">
        <v>496.52</v>
      </c>
      <c r="F35" s="12">
        <f t="shared" si="13"/>
        <v>993.04</v>
      </c>
    </row>
    <row r="36" spans="1:6" ht="14.25">
      <c r="A36" s="10" t="s">
        <v>23</v>
      </c>
      <c r="B36" s="23">
        <v>50</v>
      </c>
      <c r="C36" s="26">
        <v>507.41</v>
      </c>
      <c r="D36" s="23">
        <v>50</v>
      </c>
      <c r="E36" s="12">
        <v>507.41</v>
      </c>
      <c r="F36" s="12">
        <f t="shared" si="13"/>
        <v>1014.82</v>
      </c>
    </row>
    <row r="37" spans="1:6" ht="14.25">
      <c r="A37" s="10" t="s">
        <v>24</v>
      </c>
      <c r="B37" s="23">
        <v>74</v>
      </c>
      <c r="C37" s="26">
        <v>768.77</v>
      </c>
      <c r="D37" s="23">
        <v>74</v>
      </c>
      <c r="E37" s="12">
        <v>768.77</v>
      </c>
      <c r="F37" s="12">
        <f t="shared" si="13"/>
        <v>1537.54</v>
      </c>
    </row>
    <row r="38" spans="1:6" ht="14.25">
      <c r="A38" s="10" t="s">
        <v>25</v>
      </c>
      <c r="B38" s="23">
        <v>51</v>
      </c>
      <c r="C38" s="26">
        <v>518.29999999999995</v>
      </c>
      <c r="D38" s="23">
        <v>51</v>
      </c>
      <c r="E38" s="12">
        <v>518.29999999999995</v>
      </c>
      <c r="F38" s="12">
        <f t="shared" si="13"/>
        <v>1036.5999999999999</v>
      </c>
    </row>
    <row r="39" spans="1:6" ht="14.25">
      <c r="A39" s="10" t="s">
        <v>26</v>
      </c>
      <c r="B39" s="23">
        <v>46</v>
      </c>
      <c r="C39" s="26">
        <v>463.85</v>
      </c>
      <c r="D39" s="23">
        <v>46</v>
      </c>
      <c r="E39" s="12">
        <v>463.85</v>
      </c>
      <c r="F39" s="12">
        <f t="shared" si="13"/>
        <v>927.7</v>
      </c>
    </row>
    <row r="40" spans="1:6" ht="14.25">
      <c r="A40" s="10" t="s">
        <v>20</v>
      </c>
      <c r="B40" s="23">
        <v>42</v>
      </c>
      <c r="C40" s="26">
        <v>420.29</v>
      </c>
      <c r="D40" s="23">
        <v>42</v>
      </c>
      <c r="E40" s="12">
        <v>420.29</v>
      </c>
      <c r="F40" s="12">
        <v>840.58</v>
      </c>
    </row>
    <row r="41" spans="1:6" ht="14.25">
      <c r="A41" s="10" t="s">
        <v>27</v>
      </c>
      <c r="B41" s="23">
        <v>42</v>
      </c>
      <c r="C41" s="26">
        <v>529.19000000000005</v>
      </c>
      <c r="D41" s="23">
        <f t="shared" ref="D41:E46" si="14">B41</f>
        <v>42</v>
      </c>
      <c r="E41" s="12">
        <f t="shared" si="14"/>
        <v>529.19000000000005</v>
      </c>
      <c r="F41" s="12">
        <f t="shared" ref="F41:F46" si="15">E41+C41</f>
        <v>1058.3800000000001</v>
      </c>
    </row>
    <row r="42" spans="1:6" ht="14.25">
      <c r="A42" s="10" t="s">
        <v>28</v>
      </c>
      <c r="B42" s="23"/>
      <c r="C42" s="26"/>
      <c r="D42" s="23">
        <f t="shared" si="14"/>
        <v>0</v>
      </c>
      <c r="E42" s="12">
        <f t="shared" si="14"/>
        <v>0</v>
      </c>
      <c r="F42" s="12">
        <f t="shared" si="15"/>
        <v>0</v>
      </c>
    </row>
    <row r="43" spans="1:6" ht="14.25">
      <c r="A43" s="10" t="s">
        <v>29</v>
      </c>
      <c r="B43" s="23"/>
      <c r="C43" s="26"/>
      <c r="D43" s="23">
        <f t="shared" si="14"/>
        <v>0</v>
      </c>
      <c r="E43" s="12">
        <f t="shared" si="14"/>
        <v>0</v>
      </c>
      <c r="F43" s="12">
        <f t="shared" si="15"/>
        <v>0</v>
      </c>
    </row>
    <row r="44" spans="1:6" ht="14.25">
      <c r="A44" s="10" t="s">
        <v>30</v>
      </c>
      <c r="B44" s="23"/>
      <c r="C44" s="26"/>
      <c r="D44" s="23">
        <f t="shared" si="14"/>
        <v>0</v>
      </c>
      <c r="E44" s="12">
        <f t="shared" si="14"/>
        <v>0</v>
      </c>
      <c r="F44" s="12">
        <f t="shared" si="15"/>
        <v>0</v>
      </c>
    </row>
    <row r="45" spans="1:6" ht="14.25">
      <c r="A45" s="10" t="s">
        <v>31</v>
      </c>
      <c r="B45" s="23"/>
      <c r="C45" s="26"/>
      <c r="D45" s="23">
        <f t="shared" si="14"/>
        <v>0</v>
      </c>
      <c r="E45" s="12">
        <f t="shared" si="14"/>
        <v>0</v>
      </c>
      <c r="F45" s="12">
        <f t="shared" si="15"/>
        <v>0</v>
      </c>
    </row>
    <row r="46" spans="1:6" ht="14.25">
      <c r="A46" s="10" t="s">
        <v>32</v>
      </c>
      <c r="B46" s="23"/>
      <c r="C46" s="26"/>
      <c r="D46" s="23">
        <f t="shared" si="14"/>
        <v>0</v>
      </c>
      <c r="E46" s="12">
        <f t="shared" si="14"/>
        <v>0</v>
      </c>
      <c r="F46" s="12">
        <f t="shared" si="15"/>
        <v>0</v>
      </c>
    </row>
  </sheetData>
  <sheetProtection algorithmName="SHA-512" hashValue="TMEwv1gQyQ+S5NeinrATuVHC3HFg4C/5uMFneKaFFh+lM1jvSnwY+VVIBEHlWi/M2csaeUx4Fr+0wnIUoftSoA==" saltValue="FZcBmSbtKOek2WC6WC/iYw==" spinCount="100000" sheet="1" objects="1" scenarios="1"/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workbookViewId="0">
      <pane ySplit="2" topLeftCell="A3" activePane="bottomLeft" state="frozen"/>
      <selection pane="bottomLeft" activeCell="B50" sqref="B50"/>
    </sheetView>
  </sheetViews>
  <sheetFormatPr defaultColWidth="9.140625" defaultRowHeight="14.25"/>
  <cols>
    <col min="1" max="1" width="16.5703125" style="2" customWidth="1"/>
    <col min="2" max="2" width="26" style="3" customWidth="1"/>
    <col min="3" max="3" width="18.5703125" style="4" customWidth="1"/>
    <col min="4" max="4" width="21.7109375" style="3" customWidth="1"/>
    <col min="5" max="5" width="23.28515625" style="3" customWidth="1"/>
    <col min="6" max="16384" width="9.140625" style="3"/>
  </cols>
  <sheetData>
    <row r="1" spans="1:5" s="1" customFormat="1" ht="114" customHeight="1">
      <c r="A1" s="5" t="s">
        <v>33</v>
      </c>
      <c r="C1" s="6"/>
    </row>
    <row r="2" spans="1:5" s="1" customFormat="1" ht="42.75">
      <c r="A2" s="7" t="s">
        <v>34</v>
      </c>
      <c r="B2" s="8" t="s">
        <v>35</v>
      </c>
      <c r="C2" s="9" t="s">
        <v>36</v>
      </c>
      <c r="D2" s="8" t="s">
        <v>37</v>
      </c>
      <c r="E2" s="8" t="s">
        <v>8</v>
      </c>
    </row>
    <row r="3" spans="1:5" ht="39.75" customHeight="1">
      <c r="A3" s="10" t="str">
        <f>A41</f>
        <v>agosto/2022</v>
      </c>
      <c r="B3" s="11">
        <v>48.34</v>
      </c>
      <c r="C3" s="12">
        <v>5248.93</v>
      </c>
      <c r="D3" s="13">
        <f>SUM(B36:B41)/6</f>
        <v>49.241666666666667</v>
      </c>
      <c r="E3" s="14" t="str">
        <f>IF($D$3="","PREENCHER DADOS",IF($B$3&lt;$D$3,"CONSCIENTE",IF(AND($D$3&lt;$B$3,$B$3&lt;=$D$3*1.1),"ADEQUADO",IF(AND($D$3*1.1&lt;$B$3,$B$3&lt;=$D$3*1.5),"ALERTA","ABUSIVO"))))</f>
        <v>CONSCIENTE</v>
      </c>
    </row>
    <row r="4" spans="1:5" ht="15.75">
      <c r="A4" s="15" t="s">
        <v>38</v>
      </c>
    </row>
    <row r="5" spans="1:5" s="1" customFormat="1" ht="15.75" customHeight="1">
      <c r="A5" s="28" t="s">
        <v>9</v>
      </c>
      <c r="B5" s="29"/>
      <c r="C5" s="30"/>
    </row>
    <row r="6" spans="1:5" s="1" customFormat="1" ht="42.75">
      <c r="A6" s="7" t="s">
        <v>39</v>
      </c>
      <c r="B6" s="7" t="s">
        <v>40</v>
      </c>
      <c r="C6" s="7" t="s">
        <v>36</v>
      </c>
    </row>
    <row r="7" spans="1:5" hidden="1">
      <c r="A7" s="10">
        <f>ÁGUA!A7</f>
        <v>43739</v>
      </c>
      <c r="B7" s="16">
        <v>54.3</v>
      </c>
      <c r="C7" s="17">
        <v>4809.3999999999996</v>
      </c>
    </row>
    <row r="8" spans="1:5" hidden="1">
      <c r="A8" s="10">
        <f>ÁGUA!A8</f>
        <v>43770</v>
      </c>
      <c r="B8" s="16">
        <v>68.81</v>
      </c>
      <c r="C8" s="17">
        <v>5571.85</v>
      </c>
    </row>
    <row r="9" spans="1:5" hidden="1">
      <c r="A9" s="10">
        <f>ÁGUA!A9</f>
        <v>43800</v>
      </c>
      <c r="B9" s="16">
        <v>83.63</v>
      </c>
      <c r="C9" s="17">
        <v>5860.36</v>
      </c>
    </row>
    <row r="10" spans="1:5" hidden="1">
      <c r="A10" s="10">
        <f>ÁGUA!A10</f>
        <v>43831</v>
      </c>
      <c r="B10" s="16">
        <v>61.23</v>
      </c>
      <c r="C10" s="17">
        <v>4280.5200000000004</v>
      </c>
    </row>
    <row r="11" spans="1:5" hidden="1">
      <c r="A11" s="10">
        <f>ÁGUA!A11</f>
        <v>43862</v>
      </c>
      <c r="B11" s="16">
        <v>68.86</v>
      </c>
      <c r="C11" s="17">
        <v>6041.3</v>
      </c>
    </row>
    <row r="12" spans="1:5" hidden="1">
      <c r="A12" s="10">
        <f>ÁGUA!A12</f>
        <v>43891</v>
      </c>
      <c r="B12" s="16">
        <v>67</v>
      </c>
      <c r="C12" s="17">
        <v>4872.9399999999996</v>
      </c>
    </row>
    <row r="13" spans="1:5" hidden="1">
      <c r="A13" s="10">
        <f>ÁGUA!A13</f>
        <v>43922</v>
      </c>
      <c r="B13" s="16">
        <v>34.4</v>
      </c>
      <c r="C13" s="18">
        <v>2731.06</v>
      </c>
    </row>
    <row r="14" spans="1:5" hidden="1">
      <c r="A14" s="10" t="s">
        <v>41</v>
      </c>
      <c r="B14" s="16">
        <v>68.900000000000006</v>
      </c>
      <c r="C14" s="18">
        <v>5900.64</v>
      </c>
    </row>
    <row r="15" spans="1:5" hidden="1">
      <c r="A15" s="10">
        <f>ÁGUA!A15</f>
        <v>43983</v>
      </c>
      <c r="B15" s="16">
        <v>36.090000000000003</v>
      </c>
      <c r="C15" s="18">
        <v>3095.28</v>
      </c>
    </row>
    <row r="16" spans="1:5" hidden="1">
      <c r="A16" s="10" t="e">
        <f>ÁGUA!#REF!</f>
        <v>#REF!</v>
      </c>
      <c r="B16" s="16">
        <v>52.07</v>
      </c>
      <c r="C16" s="18">
        <v>3185.01</v>
      </c>
    </row>
    <row r="17" spans="1:3" hidden="1">
      <c r="A17" s="10" t="s">
        <v>42</v>
      </c>
      <c r="B17" s="16">
        <v>41.68</v>
      </c>
      <c r="C17" s="18">
        <v>2922.58</v>
      </c>
    </row>
    <row r="18" spans="1:3" hidden="1">
      <c r="A18" s="10" t="s">
        <v>12</v>
      </c>
      <c r="B18" s="16">
        <v>22.77</v>
      </c>
      <c r="C18" s="18">
        <v>2966.27</v>
      </c>
    </row>
    <row r="19" spans="1:3" hidden="1">
      <c r="A19" s="10">
        <v>44105</v>
      </c>
      <c r="B19" s="16">
        <v>23.13</v>
      </c>
      <c r="C19" s="18">
        <v>3349.63</v>
      </c>
    </row>
    <row r="20" spans="1:3" hidden="1">
      <c r="A20" s="10">
        <v>44136</v>
      </c>
      <c r="B20" s="16">
        <v>21.78</v>
      </c>
      <c r="C20" s="18">
        <v>2701.79</v>
      </c>
    </row>
    <row r="21" spans="1:3" hidden="1">
      <c r="A21" s="10" t="s">
        <v>43</v>
      </c>
      <c r="B21" s="16">
        <v>49.62</v>
      </c>
      <c r="C21" s="18">
        <v>2671.82</v>
      </c>
    </row>
    <row r="22" spans="1:3" hidden="1">
      <c r="A22" s="10" t="s">
        <v>14</v>
      </c>
      <c r="B22" s="16">
        <v>34.520000000000003</v>
      </c>
      <c r="C22" s="18">
        <v>3672.27</v>
      </c>
    </row>
    <row r="23" spans="1:3" hidden="1">
      <c r="A23" s="10" t="s">
        <v>44</v>
      </c>
      <c r="B23" s="16">
        <v>38.89</v>
      </c>
      <c r="C23" s="18">
        <v>3666.29</v>
      </c>
    </row>
    <row r="24" spans="1:3" hidden="1">
      <c r="A24" s="10" t="s">
        <v>16</v>
      </c>
      <c r="B24" s="16">
        <v>32.090000000000003</v>
      </c>
      <c r="C24" s="18">
        <v>3722.03</v>
      </c>
    </row>
    <row r="25" spans="1:3" hidden="1">
      <c r="A25" s="10" t="s">
        <v>17</v>
      </c>
      <c r="B25" s="16">
        <v>28.26</v>
      </c>
      <c r="C25" s="18">
        <v>3434.25</v>
      </c>
    </row>
    <row r="26" spans="1:3" hidden="1">
      <c r="A26" s="10" t="s">
        <v>18</v>
      </c>
      <c r="B26" s="16">
        <v>30.44</v>
      </c>
      <c r="C26" s="18">
        <v>3891.68</v>
      </c>
    </row>
    <row r="27" spans="1:3" hidden="1">
      <c r="A27" s="10" t="s">
        <v>19</v>
      </c>
      <c r="B27" s="16">
        <v>43.46</v>
      </c>
      <c r="C27" s="18">
        <v>3852.58</v>
      </c>
    </row>
    <row r="28" spans="1:3" hidden="1">
      <c r="A28" s="10" t="s">
        <v>20</v>
      </c>
      <c r="B28" s="16">
        <v>27.96</v>
      </c>
      <c r="C28" s="18">
        <v>4364.8100000000004</v>
      </c>
    </row>
    <row r="29" spans="1:3" hidden="1">
      <c r="A29" s="10" t="s">
        <v>21</v>
      </c>
      <c r="B29" s="16">
        <v>27.71</v>
      </c>
      <c r="C29" s="18">
        <v>4420.47</v>
      </c>
    </row>
    <row r="30" spans="1:3">
      <c r="A30" s="10">
        <v>44440</v>
      </c>
      <c r="B30" s="16">
        <v>36.44</v>
      </c>
      <c r="C30" s="18">
        <v>4862.55</v>
      </c>
    </row>
    <row r="31" spans="1:3">
      <c r="A31" s="10" t="s">
        <v>45</v>
      </c>
      <c r="B31" s="16">
        <v>52.86</v>
      </c>
      <c r="C31" s="18">
        <v>5559.17</v>
      </c>
    </row>
    <row r="32" spans="1:3">
      <c r="A32" s="10">
        <v>44501</v>
      </c>
      <c r="B32" s="16">
        <v>54.05</v>
      </c>
      <c r="C32" s="18">
        <v>6377.03</v>
      </c>
    </row>
    <row r="33" spans="1:3">
      <c r="A33" s="10">
        <v>44532</v>
      </c>
      <c r="B33" s="16">
        <v>6.5</v>
      </c>
      <c r="C33" s="18">
        <v>6560.32</v>
      </c>
    </row>
    <row r="34" spans="1:3">
      <c r="A34" s="10">
        <v>44564</v>
      </c>
      <c r="B34" s="16">
        <v>50.52</v>
      </c>
      <c r="C34" s="18">
        <v>5863.89</v>
      </c>
    </row>
    <row r="35" spans="1:3">
      <c r="A35" s="10">
        <v>44596</v>
      </c>
      <c r="B35" s="16">
        <v>57.71</v>
      </c>
      <c r="C35" s="18">
        <v>5981.35</v>
      </c>
    </row>
    <row r="36" spans="1:3">
      <c r="A36" s="10" t="s">
        <v>23</v>
      </c>
      <c r="B36" s="16">
        <v>55.8</v>
      </c>
      <c r="C36" s="18">
        <v>6664.61</v>
      </c>
    </row>
    <row r="37" spans="1:3">
      <c r="A37" s="10" t="s">
        <v>24</v>
      </c>
      <c r="B37" s="16">
        <v>59.48</v>
      </c>
      <c r="C37" s="18">
        <v>5812.35</v>
      </c>
    </row>
    <row r="38" spans="1:3">
      <c r="A38" s="10" t="s">
        <v>25</v>
      </c>
      <c r="B38" s="16">
        <v>46.37</v>
      </c>
      <c r="C38" s="18">
        <v>5970.4</v>
      </c>
    </row>
    <row r="39" spans="1:3">
      <c r="A39" s="10" t="s">
        <v>26</v>
      </c>
      <c r="B39" s="16">
        <v>45.82</v>
      </c>
      <c r="C39" s="18">
        <v>5119.21</v>
      </c>
    </row>
    <row r="40" spans="1:3">
      <c r="A40" s="10" t="s">
        <v>46</v>
      </c>
      <c r="B40" s="16">
        <v>48.34</v>
      </c>
      <c r="C40" s="18">
        <v>5248.93</v>
      </c>
    </row>
    <row r="41" spans="1:3">
      <c r="A41" s="10" t="s">
        <v>27</v>
      </c>
      <c r="B41" s="16">
        <v>39.64</v>
      </c>
      <c r="C41" s="18">
        <v>5305.41</v>
      </c>
    </row>
    <row r="42" spans="1:3">
      <c r="A42" s="10" t="s">
        <v>28</v>
      </c>
      <c r="B42" s="16"/>
      <c r="C42" s="18"/>
    </row>
    <row r="43" spans="1:3">
      <c r="A43" s="10" t="s">
        <v>29</v>
      </c>
      <c r="B43" s="16"/>
      <c r="C43" s="18"/>
    </row>
    <row r="44" spans="1:3">
      <c r="A44" s="10" t="s">
        <v>30</v>
      </c>
      <c r="B44" s="16"/>
      <c r="C44" s="18"/>
    </row>
    <row r="45" spans="1:3">
      <c r="A45" s="10" t="s">
        <v>47</v>
      </c>
      <c r="B45" s="16"/>
      <c r="C45" s="18"/>
    </row>
  </sheetData>
  <sheetProtection algorithmName="SHA-512" hashValue="0C1AelwTiFljVYIOB404M6LwifYhWLt3nW8FXEAaa9Fp30jES7fxlP1uRU2BB7btUZVv3xttfQxnyl6vwh/O0A==" saltValue="Q4nWotJZTUwIpG+iUIZCOw==" spinCount="100000" sheet="1" objects="1" scenarios="1"/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Sandra Naoko</cp:lastModifiedBy>
  <dcterms:created xsi:type="dcterms:W3CDTF">2020-06-15T12:48:00Z</dcterms:created>
  <dcterms:modified xsi:type="dcterms:W3CDTF">2022-09-20T21:05:15Z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1046-11.2.0.11306</vt:lpwstr>
  </property>
  <property fmtid="{D5CDD505-2E9C-101B-9397-08002B2CF9AE}" pid="3" name="ICV">
    <vt:lpwstr>8643ADF85AEF4AF3BAC1814B11177B14</vt:lpwstr>
  </property>
</Properties>
</file>